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aksvytiene\Desktop\2026 m\Tarybai\Viesinimui\Del Sakiu r. sav. 2026 m. biudzeto patvirtinimo _2026-02-05\"/>
    </mc:Choice>
  </mc:AlternateContent>
  <xr:revisionPtr revIDLastSave="0" documentId="13_ncr:1_{C2635D98-A9AA-4943-A6E1-C2BB0C4699C8}" xr6:coauthVersionLast="47" xr6:coauthVersionMax="47" xr10:uidLastSave="{00000000-0000-0000-0000-000000000000}"/>
  <bookViews>
    <workbookView xWindow="1125" yWindow="0" windowWidth="23610" windowHeight="1738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D31" i="1" l="1"/>
  <c r="E90" i="1"/>
  <c r="E35" i="1"/>
  <c r="D90" i="1"/>
  <c r="E92" i="1"/>
  <c r="E56" i="1" l="1"/>
  <c r="E11" i="1"/>
  <c r="D92" i="1"/>
  <c r="E59" i="1"/>
  <c r="D59" i="1"/>
  <c r="D35" i="1"/>
  <c r="D56" i="1" s="1"/>
  <c r="D110" i="1" l="1"/>
  <c r="E110" i="1" l="1"/>
  <c r="E29" i="1" l="1"/>
  <c r="E111" i="1" l="1"/>
  <c r="D29" i="1" l="1"/>
  <c r="D111" i="1" s="1"/>
  <c r="D11" i="1"/>
</calcChain>
</file>

<file path=xl/sharedStrings.xml><?xml version="1.0" encoding="utf-8"?>
<sst xmlns="http://schemas.openxmlformats.org/spreadsheetml/2006/main" count="117" uniqueCount="81">
  <si>
    <t xml:space="preserve">                                                                                                           PATVIRTINTA</t>
  </si>
  <si>
    <t>tūkst. Eur</t>
  </si>
  <si>
    <t>Programos kodas</t>
  </si>
  <si>
    <t>Programos pavadinimas</t>
  </si>
  <si>
    <t>Asignavimų valdytojas</t>
  </si>
  <si>
    <t xml:space="preserve">Iš viso </t>
  </si>
  <si>
    <t>Kudirkos Naumiesčio Vinco Kudirkos gimnazija</t>
  </si>
  <si>
    <t>Lukšių Vinco Grybo gimnazija</t>
  </si>
  <si>
    <t>Griškabūdžio gimnazija</t>
  </si>
  <si>
    <t>Sintautų pagrindinė mokykla</t>
  </si>
  <si>
    <t>Šakių rajono meno mokykla</t>
  </si>
  <si>
    <t>Šakių jaunimo kūrybos ir sporto centras</t>
  </si>
  <si>
    <t>Iš viso programai</t>
  </si>
  <si>
    <t xml:space="preserve">Savivaldybės administracija </t>
  </si>
  <si>
    <t>Zanavykų krašto muziejus</t>
  </si>
  <si>
    <t>Savivaldybės viešoji biblioteka</t>
  </si>
  <si>
    <t>Savivaldybės administracija su seniūnijomis, iš jų:</t>
  </si>
  <si>
    <t xml:space="preserve">      Savivaldybės administracija</t>
  </si>
  <si>
    <t xml:space="preserve">      Barzdų seniūnija</t>
  </si>
  <si>
    <t xml:space="preserve">      Gelgaudiškio seniūnija</t>
  </si>
  <si>
    <t xml:space="preserve">      Griškabūdžio seniūnija</t>
  </si>
  <si>
    <t xml:space="preserve">      Kidulių seniūnija</t>
  </si>
  <si>
    <t xml:space="preserve">      Kriūkų seniūnija</t>
  </si>
  <si>
    <t xml:space="preserve">      Kudirkos Naumiesčio seniūnija</t>
  </si>
  <si>
    <t xml:space="preserve">      Lekėčių seniūnija</t>
  </si>
  <si>
    <t xml:space="preserve">      Lukšių seniūnija</t>
  </si>
  <si>
    <t xml:space="preserve">      Plokščių seniūnija</t>
  </si>
  <si>
    <t xml:space="preserve">      Sintautų seniūnija</t>
  </si>
  <si>
    <t xml:space="preserve">      Slavikų seniūnija</t>
  </si>
  <si>
    <t xml:space="preserve">      Sudargo seniūnija</t>
  </si>
  <si>
    <t xml:space="preserve">      Šakių seniūnija</t>
  </si>
  <si>
    <t xml:space="preserve">      Žvirgždaičių seniūnija</t>
  </si>
  <si>
    <t xml:space="preserve">Savivaldybės administracija su seniūnijomis, iš jų: </t>
  </si>
  <si>
    <t xml:space="preserve">  Savivaldybės administracija</t>
  </si>
  <si>
    <t xml:space="preserve">  Barzdų seniūnija</t>
  </si>
  <si>
    <t xml:space="preserve">  Gelgaudiškio seniūnija</t>
  </si>
  <si>
    <t xml:space="preserve">  Griškabūdžio seniūnija</t>
  </si>
  <si>
    <t xml:space="preserve">  Kidulių seniūnija</t>
  </si>
  <si>
    <t xml:space="preserve">  Kriūkų seniūnija</t>
  </si>
  <si>
    <t xml:space="preserve">  Kudirkos Naumiesčio seniūnija</t>
  </si>
  <si>
    <t xml:space="preserve">  Lekėčių seniūnija</t>
  </si>
  <si>
    <t xml:space="preserve">  Lukšių seniūnija</t>
  </si>
  <si>
    <t xml:space="preserve">  Plokščių seniūnija</t>
  </si>
  <si>
    <t xml:space="preserve">  Sintautų seniūnija</t>
  </si>
  <si>
    <t xml:space="preserve">  Slavikų seniūnija</t>
  </si>
  <si>
    <t xml:space="preserve">  Sudargo seniūnija</t>
  </si>
  <si>
    <t xml:space="preserve">  Šakių seniūnija</t>
  </si>
  <si>
    <t xml:space="preserve">  Žvirgždaičių seniūnija</t>
  </si>
  <si>
    <t>Šakių socialinių paslaugų centras</t>
  </si>
  <si>
    <t>Šakių „Varpo" mokykla</t>
  </si>
  <si>
    <t>Šakių rajono švietimo pagalbos tarnyba</t>
  </si>
  <si>
    <t xml:space="preserve">  Savivaldybės administracija (Biudžeto, turto ir strateginio planavimo skyrius)</t>
  </si>
  <si>
    <t>Savivaldybės administracija (su seniūnijomis), iš jų:</t>
  </si>
  <si>
    <t xml:space="preserve"> </t>
  </si>
  <si>
    <t>Panemunių mokykla-daugiafunkcis centras</t>
  </si>
  <si>
    <t xml:space="preserve">  Gelgaudiškio padalinys</t>
  </si>
  <si>
    <t xml:space="preserve">  Griškabūdžio padalinys</t>
  </si>
  <si>
    <t xml:space="preserve">  Kudirkos Naumiesčio padalinys</t>
  </si>
  <si>
    <t xml:space="preserve">  Lukšių padalinys</t>
  </si>
  <si>
    <t xml:space="preserve">  Cirko padalinys</t>
  </si>
  <si>
    <t xml:space="preserve">  Šakių padalinys</t>
  </si>
  <si>
    <t>Šakių kultūros centras, iš viso:</t>
  </si>
  <si>
    <t>Šakių ikimokyklinio ugdymo mokykla „Maži žingsneliai"</t>
  </si>
  <si>
    <t>Gelgaudiškio „Šaltinio" ugdymo centras</t>
  </si>
  <si>
    <t xml:space="preserve">                                                                                                          PATVIRTINTA</t>
  </si>
  <si>
    <t>Teritorijų vystymo ir ekonominės aplinkos gerinimo programa</t>
  </si>
  <si>
    <t>Švietimo, sporto ir kultūros puoselėjimo programa</t>
  </si>
  <si>
    <t>Sveikatos stiprinimo ir socialinės integracijos didinimo programa</t>
  </si>
  <si>
    <t>Valdymo</t>
  </si>
  <si>
    <t xml:space="preserve"> Šakių rajono savivaldybės kontrolieriaus tarnyba</t>
  </si>
  <si>
    <t>Kukarskės globos namai</t>
  </si>
  <si>
    <t>Šakių visuomenės sveikatos biuras</t>
  </si>
  <si>
    <t>Šakių kultūros centras</t>
  </si>
  <si>
    <t>Zanavykų muziejus</t>
  </si>
  <si>
    <t>Šakių rajono „Nemuno" mokykla</t>
  </si>
  <si>
    <t xml:space="preserve">                                                                      2 priedas</t>
  </si>
  <si>
    <t xml:space="preserve">                                                                      Šakių rajono savivaldybės tarybos</t>
  </si>
  <si>
    <t xml:space="preserve">                                                                      PATVIRTINTA</t>
  </si>
  <si>
    <t xml:space="preserve">                                                                      2026 m. vasario 13 d. sprendimu Nr. T-</t>
  </si>
  <si>
    <t>ŠAKIŲ RAJONO SAVIVALDYBĖS 2026 METŲ BIUDŽETO ASIGNAVIMAI PAGAL PROGRAMAS</t>
  </si>
  <si>
    <t>2025 metų skola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</si>
</sst>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  <charset val="186"/>
    </font>
    <font>
      <sz val="12"/>
      <color rgb="FFFF0000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wrapText="1"/>
    </xf>
    <xf numFmtId="0" fontId="2" fillId="0" borderId="2" xfId="0" applyFont="1" applyBorder="1" applyAlignment="1">
      <alignment horizontal="right" wrapText="1"/>
    </xf>
    <xf numFmtId="0" fontId="1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right" wrapText="1"/>
    </xf>
    <xf numFmtId="0" fontId="5" fillId="0" borderId="2" xfId="0" applyFont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0" fontId="5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right" vertical="top" wrapText="1"/>
    </xf>
    <xf numFmtId="0" fontId="6" fillId="0" borderId="2" xfId="0" applyFont="1" applyBorder="1" applyAlignment="1">
      <alignment horizontal="right" wrapText="1"/>
    </xf>
    <xf numFmtId="0" fontId="7" fillId="0" borderId="2" xfId="0" applyFont="1" applyBorder="1" applyAlignment="1">
      <alignment horizontal="right" wrapText="1"/>
    </xf>
    <xf numFmtId="0" fontId="1" fillId="0" borderId="0" xfId="0" applyFont="1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6"/>
  <sheetViews>
    <sheetView tabSelected="1" zoomScale="150" zoomScaleNormal="150" workbookViewId="0">
      <selection activeCell="E6" sqref="E6"/>
    </sheetView>
  </sheetViews>
  <sheetFormatPr defaultRowHeight="15" x14ac:dyDescent="0.25"/>
  <cols>
    <col min="1" max="1" width="11.7109375" customWidth="1"/>
    <col min="2" max="2" width="22.7109375" customWidth="1"/>
    <col min="3" max="3" width="54.42578125" style="13" customWidth="1"/>
    <col min="4" max="4" width="20.7109375" customWidth="1"/>
    <col min="5" max="5" width="17.7109375" customWidth="1"/>
    <col min="251" max="251" width="9.85546875" customWidth="1"/>
    <col min="252" max="252" width="22.28515625" customWidth="1"/>
    <col min="253" max="253" width="37.42578125" customWidth="1"/>
    <col min="254" max="254" width="13.140625" customWidth="1"/>
    <col min="255" max="255" width="12.28515625" customWidth="1"/>
    <col min="256" max="256" width="13.140625" customWidth="1"/>
    <col min="257" max="257" width="11.5703125" customWidth="1"/>
    <col min="258" max="258" width="12" customWidth="1"/>
    <col min="507" max="507" width="9.85546875" customWidth="1"/>
    <col min="508" max="508" width="22.28515625" customWidth="1"/>
    <col min="509" max="509" width="37.42578125" customWidth="1"/>
    <col min="510" max="510" width="13.140625" customWidth="1"/>
    <col min="511" max="511" width="12.28515625" customWidth="1"/>
    <col min="512" max="512" width="13.140625" customWidth="1"/>
    <col min="513" max="513" width="11.5703125" customWidth="1"/>
    <col min="514" max="514" width="12" customWidth="1"/>
    <col min="763" max="763" width="9.85546875" customWidth="1"/>
    <col min="764" max="764" width="22.28515625" customWidth="1"/>
    <col min="765" max="765" width="37.42578125" customWidth="1"/>
    <col min="766" max="766" width="13.140625" customWidth="1"/>
    <col min="767" max="767" width="12.28515625" customWidth="1"/>
    <col min="768" max="768" width="13.140625" customWidth="1"/>
    <col min="769" max="769" width="11.5703125" customWidth="1"/>
    <col min="770" max="770" width="12" customWidth="1"/>
    <col min="1019" max="1019" width="9.85546875" customWidth="1"/>
    <col min="1020" max="1020" width="22.28515625" customWidth="1"/>
    <col min="1021" max="1021" width="37.42578125" customWidth="1"/>
    <col min="1022" max="1022" width="13.140625" customWidth="1"/>
    <col min="1023" max="1023" width="12.28515625" customWidth="1"/>
    <col min="1024" max="1024" width="13.140625" customWidth="1"/>
    <col min="1025" max="1025" width="11.5703125" customWidth="1"/>
    <col min="1026" max="1026" width="12" customWidth="1"/>
    <col min="1275" max="1275" width="9.85546875" customWidth="1"/>
    <col min="1276" max="1276" width="22.28515625" customWidth="1"/>
    <col min="1277" max="1277" width="37.42578125" customWidth="1"/>
    <col min="1278" max="1278" width="13.140625" customWidth="1"/>
    <col min="1279" max="1279" width="12.28515625" customWidth="1"/>
    <col min="1280" max="1280" width="13.140625" customWidth="1"/>
    <col min="1281" max="1281" width="11.5703125" customWidth="1"/>
    <col min="1282" max="1282" width="12" customWidth="1"/>
    <col min="1531" max="1531" width="9.85546875" customWidth="1"/>
    <col min="1532" max="1532" width="22.28515625" customWidth="1"/>
    <col min="1533" max="1533" width="37.42578125" customWidth="1"/>
    <col min="1534" max="1534" width="13.140625" customWidth="1"/>
    <col min="1535" max="1535" width="12.28515625" customWidth="1"/>
    <col min="1536" max="1536" width="13.140625" customWidth="1"/>
    <col min="1537" max="1537" width="11.5703125" customWidth="1"/>
    <col min="1538" max="1538" width="12" customWidth="1"/>
    <col min="1787" max="1787" width="9.85546875" customWidth="1"/>
    <col min="1788" max="1788" width="22.28515625" customWidth="1"/>
    <col min="1789" max="1789" width="37.42578125" customWidth="1"/>
    <col min="1790" max="1790" width="13.140625" customWidth="1"/>
    <col min="1791" max="1791" width="12.28515625" customWidth="1"/>
    <col min="1792" max="1792" width="13.140625" customWidth="1"/>
    <col min="1793" max="1793" width="11.5703125" customWidth="1"/>
    <col min="1794" max="1794" width="12" customWidth="1"/>
    <col min="2043" max="2043" width="9.85546875" customWidth="1"/>
    <col min="2044" max="2044" width="22.28515625" customWidth="1"/>
    <col min="2045" max="2045" width="37.42578125" customWidth="1"/>
    <col min="2046" max="2046" width="13.140625" customWidth="1"/>
    <col min="2047" max="2047" width="12.28515625" customWidth="1"/>
    <col min="2048" max="2048" width="13.140625" customWidth="1"/>
    <col min="2049" max="2049" width="11.5703125" customWidth="1"/>
    <col min="2050" max="2050" width="12" customWidth="1"/>
    <col min="2299" max="2299" width="9.85546875" customWidth="1"/>
    <col min="2300" max="2300" width="22.28515625" customWidth="1"/>
    <col min="2301" max="2301" width="37.42578125" customWidth="1"/>
    <col min="2302" max="2302" width="13.140625" customWidth="1"/>
    <col min="2303" max="2303" width="12.28515625" customWidth="1"/>
    <col min="2304" max="2304" width="13.140625" customWidth="1"/>
    <col min="2305" max="2305" width="11.5703125" customWidth="1"/>
    <col min="2306" max="2306" width="12" customWidth="1"/>
    <col min="2555" max="2555" width="9.85546875" customWidth="1"/>
    <col min="2556" max="2556" width="22.28515625" customWidth="1"/>
    <col min="2557" max="2557" width="37.42578125" customWidth="1"/>
    <col min="2558" max="2558" width="13.140625" customWidth="1"/>
    <col min="2559" max="2559" width="12.28515625" customWidth="1"/>
    <col min="2560" max="2560" width="13.140625" customWidth="1"/>
    <col min="2561" max="2561" width="11.5703125" customWidth="1"/>
    <col min="2562" max="2562" width="12" customWidth="1"/>
    <col min="2811" max="2811" width="9.85546875" customWidth="1"/>
    <col min="2812" max="2812" width="22.28515625" customWidth="1"/>
    <col min="2813" max="2813" width="37.42578125" customWidth="1"/>
    <col min="2814" max="2814" width="13.140625" customWidth="1"/>
    <col min="2815" max="2815" width="12.28515625" customWidth="1"/>
    <col min="2816" max="2816" width="13.140625" customWidth="1"/>
    <col min="2817" max="2817" width="11.5703125" customWidth="1"/>
    <col min="2818" max="2818" width="12" customWidth="1"/>
    <col min="3067" max="3067" width="9.85546875" customWidth="1"/>
    <col min="3068" max="3068" width="22.28515625" customWidth="1"/>
    <col min="3069" max="3069" width="37.42578125" customWidth="1"/>
    <col min="3070" max="3070" width="13.140625" customWidth="1"/>
    <col min="3071" max="3071" width="12.28515625" customWidth="1"/>
    <col min="3072" max="3072" width="13.140625" customWidth="1"/>
    <col min="3073" max="3073" width="11.5703125" customWidth="1"/>
    <col min="3074" max="3074" width="12" customWidth="1"/>
    <col min="3323" max="3323" width="9.85546875" customWidth="1"/>
    <col min="3324" max="3324" width="22.28515625" customWidth="1"/>
    <col min="3325" max="3325" width="37.42578125" customWidth="1"/>
    <col min="3326" max="3326" width="13.140625" customWidth="1"/>
    <col min="3327" max="3327" width="12.28515625" customWidth="1"/>
    <col min="3328" max="3328" width="13.140625" customWidth="1"/>
    <col min="3329" max="3329" width="11.5703125" customWidth="1"/>
    <col min="3330" max="3330" width="12" customWidth="1"/>
    <col min="3579" max="3579" width="9.85546875" customWidth="1"/>
    <col min="3580" max="3580" width="22.28515625" customWidth="1"/>
    <col min="3581" max="3581" width="37.42578125" customWidth="1"/>
    <col min="3582" max="3582" width="13.140625" customWidth="1"/>
    <col min="3583" max="3583" width="12.28515625" customWidth="1"/>
    <col min="3584" max="3584" width="13.140625" customWidth="1"/>
    <col min="3585" max="3585" width="11.5703125" customWidth="1"/>
    <col min="3586" max="3586" width="12" customWidth="1"/>
    <col min="3835" max="3835" width="9.85546875" customWidth="1"/>
    <col min="3836" max="3836" width="22.28515625" customWidth="1"/>
    <col min="3837" max="3837" width="37.42578125" customWidth="1"/>
    <col min="3838" max="3838" width="13.140625" customWidth="1"/>
    <col min="3839" max="3839" width="12.28515625" customWidth="1"/>
    <col min="3840" max="3840" width="13.140625" customWidth="1"/>
    <col min="3841" max="3841" width="11.5703125" customWidth="1"/>
    <col min="3842" max="3842" width="12" customWidth="1"/>
    <col min="4091" max="4091" width="9.85546875" customWidth="1"/>
    <col min="4092" max="4092" width="22.28515625" customWidth="1"/>
    <col min="4093" max="4093" width="37.42578125" customWidth="1"/>
    <col min="4094" max="4094" width="13.140625" customWidth="1"/>
    <col min="4095" max="4095" width="12.28515625" customWidth="1"/>
    <col min="4096" max="4096" width="13.140625" customWidth="1"/>
    <col min="4097" max="4097" width="11.5703125" customWidth="1"/>
    <col min="4098" max="4098" width="12" customWidth="1"/>
    <col min="4347" max="4347" width="9.85546875" customWidth="1"/>
    <col min="4348" max="4348" width="22.28515625" customWidth="1"/>
    <col min="4349" max="4349" width="37.42578125" customWidth="1"/>
    <col min="4350" max="4350" width="13.140625" customWidth="1"/>
    <col min="4351" max="4351" width="12.28515625" customWidth="1"/>
    <col min="4352" max="4352" width="13.140625" customWidth="1"/>
    <col min="4353" max="4353" width="11.5703125" customWidth="1"/>
    <col min="4354" max="4354" width="12" customWidth="1"/>
    <col min="4603" max="4603" width="9.85546875" customWidth="1"/>
    <col min="4604" max="4604" width="22.28515625" customWidth="1"/>
    <col min="4605" max="4605" width="37.42578125" customWidth="1"/>
    <col min="4606" max="4606" width="13.140625" customWidth="1"/>
    <col min="4607" max="4607" width="12.28515625" customWidth="1"/>
    <col min="4608" max="4608" width="13.140625" customWidth="1"/>
    <col min="4609" max="4609" width="11.5703125" customWidth="1"/>
    <col min="4610" max="4610" width="12" customWidth="1"/>
    <col min="4859" max="4859" width="9.85546875" customWidth="1"/>
    <col min="4860" max="4860" width="22.28515625" customWidth="1"/>
    <col min="4861" max="4861" width="37.42578125" customWidth="1"/>
    <col min="4862" max="4862" width="13.140625" customWidth="1"/>
    <col min="4863" max="4863" width="12.28515625" customWidth="1"/>
    <col min="4864" max="4864" width="13.140625" customWidth="1"/>
    <col min="4865" max="4865" width="11.5703125" customWidth="1"/>
    <col min="4866" max="4866" width="12" customWidth="1"/>
    <col min="5115" max="5115" width="9.85546875" customWidth="1"/>
    <col min="5116" max="5116" width="22.28515625" customWidth="1"/>
    <col min="5117" max="5117" width="37.42578125" customWidth="1"/>
    <col min="5118" max="5118" width="13.140625" customWidth="1"/>
    <col min="5119" max="5119" width="12.28515625" customWidth="1"/>
    <col min="5120" max="5120" width="13.140625" customWidth="1"/>
    <col min="5121" max="5121" width="11.5703125" customWidth="1"/>
    <col min="5122" max="5122" width="12" customWidth="1"/>
    <col min="5371" max="5371" width="9.85546875" customWidth="1"/>
    <col min="5372" max="5372" width="22.28515625" customWidth="1"/>
    <col min="5373" max="5373" width="37.42578125" customWidth="1"/>
    <col min="5374" max="5374" width="13.140625" customWidth="1"/>
    <col min="5375" max="5375" width="12.28515625" customWidth="1"/>
    <col min="5376" max="5376" width="13.140625" customWidth="1"/>
    <col min="5377" max="5377" width="11.5703125" customWidth="1"/>
    <col min="5378" max="5378" width="12" customWidth="1"/>
    <col min="5627" max="5627" width="9.85546875" customWidth="1"/>
    <col min="5628" max="5628" width="22.28515625" customWidth="1"/>
    <col min="5629" max="5629" width="37.42578125" customWidth="1"/>
    <col min="5630" max="5630" width="13.140625" customWidth="1"/>
    <col min="5631" max="5631" width="12.28515625" customWidth="1"/>
    <col min="5632" max="5632" width="13.140625" customWidth="1"/>
    <col min="5633" max="5633" width="11.5703125" customWidth="1"/>
    <col min="5634" max="5634" width="12" customWidth="1"/>
    <col min="5883" max="5883" width="9.85546875" customWidth="1"/>
    <col min="5884" max="5884" width="22.28515625" customWidth="1"/>
    <col min="5885" max="5885" width="37.42578125" customWidth="1"/>
    <col min="5886" max="5886" width="13.140625" customWidth="1"/>
    <col min="5887" max="5887" width="12.28515625" customWidth="1"/>
    <col min="5888" max="5888" width="13.140625" customWidth="1"/>
    <col min="5889" max="5889" width="11.5703125" customWidth="1"/>
    <col min="5890" max="5890" width="12" customWidth="1"/>
    <col min="6139" max="6139" width="9.85546875" customWidth="1"/>
    <col min="6140" max="6140" width="22.28515625" customWidth="1"/>
    <col min="6141" max="6141" width="37.42578125" customWidth="1"/>
    <col min="6142" max="6142" width="13.140625" customWidth="1"/>
    <col min="6143" max="6143" width="12.28515625" customWidth="1"/>
    <col min="6144" max="6144" width="13.140625" customWidth="1"/>
    <col min="6145" max="6145" width="11.5703125" customWidth="1"/>
    <col min="6146" max="6146" width="12" customWidth="1"/>
    <col min="6395" max="6395" width="9.85546875" customWidth="1"/>
    <col min="6396" max="6396" width="22.28515625" customWidth="1"/>
    <col min="6397" max="6397" width="37.42578125" customWidth="1"/>
    <col min="6398" max="6398" width="13.140625" customWidth="1"/>
    <col min="6399" max="6399" width="12.28515625" customWidth="1"/>
    <col min="6400" max="6400" width="13.140625" customWidth="1"/>
    <col min="6401" max="6401" width="11.5703125" customWidth="1"/>
    <col min="6402" max="6402" width="12" customWidth="1"/>
    <col min="6651" max="6651" width="9.85546875" customWidth="1"/>
    <col min="6652" max="6652" width="22.28515625" customWidth="1"/>
    <col min="6653" max="6653" width="37.42578125" customWidth="1"/>
    <col min="6654" max="6654" width="13.140625" customWidth="1"/>
    <col min="6655" max="6655" width="12.28515625" customWidth="1"/>
    <col min="6656" max="6656" width="13.140625" customWidth="1"/>
    <col min="6657" max="6657" width="11.5703125" customWidth="1"/>
    <col min="6658" max="6658" width="12" customWidth="1"/>
    <col min="6907" max="6907" width="9.85546875" customWidth="1"/>
    <col min="6908" max="6908" width="22.28515625" customWidth="1"/>
    <col min="6909" max="6909" width="37.42578125" customWidth="1"/>
    <col min="6910" max="6910" width="13.140625" customWidth="1"/>
    <col min="6911" max="6911" width="12.28515625" customWidth="1"/>
    <col min="6912" max="6912" width="13.140625" customWidth="1"/>
    <col min="6913" max="6913" width="11.5703125" customWidth="1"/>
    <col min="6914" max="6914" width="12" customWidth="1"/>
    <col min="7163" max="7163" width="9.85546875" customWidth="1"/>
    <col min="7164" max="7164" width="22.28515625" customWidth="1"/>
    <col min="7165" max="7165" width="37.42578125" customWidth="1"/>
    <col min="7166" max="7166" width="13.140625" customWidth="1"/>
    <col min="7167" max="7167" width="12.28515625" customWidth="1"/>
    <col min="7168" max="7168" width="13.140625" customWidth="1"/>
    <col min="7169" max="7169" width="11.5703125" customWidth="1"/>
    <col min="7170" max="7170" width="12" customWidth="1"/>
    <col min="7419" max="7419" width="9.85546875" customWidth="1"/>
    <col min="7420" max="7420" width="22.28515625" customWidth="1"/>
    <col min="7421" max="7421" width="37.42578125" customWidth="1"/>
    <col min="7422" max="7422" width="13.140625" customWidth="1"/>
    <col min="7423" max="7423" width="12.28515625" customWidth="1"/>
    <col min="7424" max="7424" width="13.140625" customWidth="1"/>
    <col min="7425" max="7425" width="11.5703125" customWidth="1"/>
    <col min="7426" max="7426" width="12" customWidth="1"/>
    <col min="7675" max="7675" width="9.85546875" customWidth="1"/>
    <col min="7676" max="7676" width="22.28515625" customWidth="1"/>
    <col min="7677" max="7677" width="37.42578125" customWidth="1"/>
    <col min="7678" max="7678" width="13.140625" customWidth="1"/>
    <col min="7679" max="7679" width="12.28515625" customWidth="1"/>
    <col min="7680" max="7680" width="13.140625" customWidth="1"/>
    <col min="7681" max="7681" width="11.5703125" customWidth="1"/>
    <col min="7682" max="7682" width="12" customWidth="1"/>
    <col min="7931" max="7931" width="9.85546875" customWidth="1"/>
    <col min="7932" max="7932" width="22.28515625" customWidth="1"/>
    <col min="7933" max="7933" width="37.42578125" customWidth="1"/>
    <col min="7934" max="7934" width="13.140625" customWidth="1"/>
    <col min="7935" max="7935" width="12.28515625" customWidth="1"/>
    <col min="7936" max="7936" width="13.140625" customWidth="1"/>
    <col min="7937" max="7937" width="11.5703125" customWidth="1"/>
    <col min="7938" max="7938" width="12" customWidth="1"/>
    <col min="8187" max="8187" width="9.85546875" customWidth="1"/>
    <col min="8188" max="8188" width="22.28515625" customWidth="1"/>
    <col min="8189" max="8189" width="37.42578125" customWidth="1"/>
    <col min="8190" max="8190" width="13.140625" customWidth="1"/>
    <col min="8191" max="8191" width="12.28515625" customWidth="1"/>
    <col min="8192" max="8192" width="13.140625" customWidth="1"/>
    <col min="8193" max="8193" width="11.5703125" customWidth="1"/>
    <col min="8194" max="8194" width="12" customWidth="1"/>
    <col min="8443" max="8443" width="9.85546875" customWidth="1"/>
    <col min="8444" max="8444" width="22.28515625" customWidth="1"/>
    <col min="8445" max="8445" width="37.42578125" customWidth="1"/>
    <col min="8446" max="8446" width="13.140625" customWidth="1"/>
    <col min="8447" max="8447" width="12.28515625" customWidth="1"/>
    <col min="8448" max="8448" width="13.140625" customWidth="1"/>
    <col min="8449" max="8449" width="11.5703125" customWidth="1"/>
    <col min="8450" max="8450" width="12" customWidth="1"/>
    <col min="8699" max="8699" width="9.85546875" customWidth="1"/>
    <col min="8700" max="8700" width="22.28515625" customWidth="1"/>
    <col min="8701" max="8701" width="37.42578125" customWidth="1"/>
    <col min="8702" max="8702" width="13.140625" customWidth="1"/>
    <col min="8703" max="8703" width="12.28515625" customWidth="1"/>
    <col min="8704" max="8704" width="13.140625" customWidth="1"/>
    <col min="8705" max="8705" width="11.5703125" customWidth="1"/>
    <col min="8706" max="8706" width="12" customWidth="1"/>
    <col min="8955" max="8955" width="9.85546875" customWidth="1"/>
    <col min="8956" max="8956" width="22.28515625" customWidth="1"/>
    <col min="8957" max="8957" width="37.42578125" customWidth="1"/>
    <col min="8958" max="8958" width="13.140625" customWidth="1"/>
    <col min="8959" max="8959" width="12.28515625" customWidth="1"/>
    <col min="8960" max="8960" width="13.140625" customWidth="1"/>
    <col min="8961" max="8961" width="11.5703125" customWidth="1"/>
    <col min="8962" max="8962" width="12" customWidth="1"/>
    <col min="9211" max="9211" width="9.85546875" customWidth="1"/>
    <col min="9212" max="9212" width="22.28515625" customWidth="1"/>
    <col min="9213" max="9213" width="37.42578125" customWidth="1"/>
    <col min="9214" max="9214" width="13.140625" customWidth="1"/>
    <col min="9215" max="9215" width="12.28515625" customWidth="1"/>
    <col min="9216" max="9216" width="13.140625" customWidth="1"/>
    <col min="9217" max="9217" width="11.5703125" customWidth="1"/>
    <col min="9218" max="9218" width="12" customWidth="1"/>
    <col min="9467" max="9467" width="9.85546875" customWidth="1"/>
    <col min="9468" max="9468" width="22.28515625" customWidth="1"/>
    <col min="9469" max="9469" width="37.42578125" customWidth="1"/>
    <col min="9470" max="9470" width="13.140625" customWidth="1"/>
    <col min="9471" max="9471" width="12.28515625" customWidth="1"/>
    <col min="9472" max="9472" width="13.140625" customWidth="1"/>
    <col min="9473" max="9473" width="11.5703125" customWidth="1"/>
    <col min="9474" max="9474" width="12" customWidth="1"/>
    <col min="9723" max="9723" width="9.85546875" customWidth="1"/>
    <col min="9724" max="9724" width="22.28515625" customWidth="1"/>
    <col min="9725" max="9725" width="37.42578125" customWidth="1"/>
    <col min="9726" max="9726" width="13.140625" customWidth="1"/>
    <col min="9727" max="9727" width="12.28515625" customWidth="1"/>
    <col min="9728" max="9728" width="13.140625" customWidth="1"/>
    <col min="9729" max="9729" width="11.5703125" customWidth="1"/>
    <col min="9730" max="9730" width="12" customWidth="1"/>
    <col min="9979" max="9979" width="9.85546875" customWidth="1"/>
    <col min="9980" max="9980" width="22.28515625" customWidth="1"/>
    <col min="9981" max="9981" width="37.42578125" customWidth="1"/>
    <col min="9982" max="9982" width="13.140625" customWidth="1"/>
    <col min="9983" max="9983" width="12.28515625" customWidth="1"/>
    <col min="9984" max="9984" width="13.140625" customWidth="1"/>
    <col min="9985" max="9985" width="11.5703125" customWidth="1"/>
    <col min="9986" max="9986" width="12" customWidth="1"/>
    <col min="10235" max="10235" width="9.85546875" customWidth="1"/>
    <col min="10236" max="10236" width="22.28515625" customWidth="1"/>
    <col min="10237" max="10237" width="37.42578125" customWidth="1"/>
    <col min="10238" max="10238" width="13.140625" customWidth="1"/>
    <col min="10239" max="10239" width="12.28515625" customWidth="1"/>
    <col min="10240" max="10240" width="13.140625" customWidth="1"/>
    <col min="10241" max="10241" width="11.5703125" customWidth="1"/>
    <col min="10242" max="10242" width="12" customWidth="1"/>
    <col min="10491" max="10491" width="9.85546875" customWidth="1"/>
    <col min="10492" max="10492" width="22.28515625" customWidth="1"/>
    <col min="10493" max="10493" width="37.42578125" customWidth="1"/>
    <col min="10494" max="10494" width="13.140625" customWidth="1"/>
    <col min="10495" max="10495" width="12.28515625" customWidth="1"/>
    <col min="10496" max="10496" width="13.140625" customWidth="1"/>
    <col min="10497" max="10497" width="11.5703125" customWidth="1"/>
    <col min="10498" max="10498" width="12" customWidth="1"/>
    <col min="10747" max="10747" width="9.85546875" customWidth="1"/>
    <col min="10748" max="10748" width="22.28515625" customWidth="1"/>
    <col min="10749" max="10749" width="37.42578125" customWidth="1"/>
    <col min="10750" max="10750" width="13.140625" customWidth="1"/>
    <col min="10751" max="10751" width="12.28515625" customWidth="1"/>
    <col min="10752" max="10752" width="13.140625" customWidth="1"/>
    <col min="10753" max="10753" width="11.5703125" customWidth="1"/>
    <col min="10754" max="10754" width="12" customWidth="1"/>
    <col min="11003" max="11003" width="9.85546875" customWidth="1"/>
    <col min="11004" max="11004" width="22.28515625" customWidth="1"/>
    <col min="11005" max="11005" width="37.42578125" customWidth="1"/>
    <col min="11006" max="11006" width="13.140625" customWidth="1"/>
    <col min="11007" max="11007" width="12.28515625" customWidth="1"/>
    <col min="11008" max="11008" width="13.140625" customWidth="1"/>
    <col min="11009" max="11009" width="11.5703125" customWidth="1"/>
    <col min="11010" max="11010" width="12" customWidth="1"/>
    <col min="11259" max="11259" width="9.85546875" customWidth="1"/>
    <col min="11260" max="11260" width="22.28515625" customWidth="1"/>
    <col min="11261" max="11261" width="37.42578125" customWidth="1"/>
    <col min="11262" max="11262" width="13.140625" customWidth="1"/>
    <col min="11263" max="11263" width="12.28515625" customWidth="1"/>
    <col min="11264" max="11264" width="13.140625" customWidth="1"/>
    <col min="11265" max="11265" width="11.5703125" customWidth="1"/>
    <col min="11266" max="11266" width="12" customWidth="1"/>
    <col min="11515" max="11515" width="9.85546875" customWidth="1"/>
    <col min="11516" max="11516" width="22.28515625" customWidth="1"/>
    <col min="11517" max="11517" width="37.42578125" customWidth="1"/>
    <col min="11518" max="11518" width="13.140625" customWidth="1"/>
    <col min="11519" max="11519" width="12.28515625" customWidth="1"/>
    <col min="11520" max="11520" width="13.140625" customWidth="1"/>
    <col min="11521" max="11521" width="11.5703125" customWidth="1"/>
    <col min="11522" max="11522" width="12" customWidth="1"/>
    <col min="11771" max="11771" width="9.85546875" customWidth="1"/>
    <col min="11772" max="11772" width="22.28515625" customWidth="1"/>
    <col min="11773" max="11773" width="37.42578125" customWidth="1"/>
    <col min="11774" max="11774" width="13.140625" customWidth="1"/>
    <col min="11775" max="11775" width="12.28515625" customWidth="1"/>
    <col min="11776" max="11776" width="13.140625" customWidth="1"/>
    <col min="11777" max="11777" width="11.5703125" customWidth="1"/>
    <col min="11778" max="11778" width="12" customWidth="1"/>
    <col min="12027" max="12027" width="9.85546875" customWidth="1"/>
    <col min="12028" max="12028" width="22.28515625" customWidth="1"/>
    <col min="12029" max="12029" width="37.42578125" customWidth="1"/>
    <col min="12030" max="12030" width="13.140625" customWidth="1"/>
    <col min="12031" max="12031" width="12.28515625" customWidth="1"/>
    <col min="12032" max="12032" width="13.140625" customWidth="1"/>
    <col min="12033" max="12033" width="11.5703125" customWidth="1"/>
    <col min="12034" max="12034" width="12" customWidth="1"/>
    <col min="12283" max="12283" width="9.85546875" customWidth="1"/>
    <col min="12284" max="12284" width="22.28515625" customWidth="1"/>
    <col min="12285" max="12285" width="37.42578125" customWidth="1"/>
    <col min="12286" max="12286" width="13.140625" customWidth="1"/>
    <col min="12287" max="12287" width="12.28515625" customWidth="1"/>
    <col min="12288" max="12288" width="13.140625" customWidth="1"/>
    <col min="12289" max="12289" width="11.5703125" customWidth="1"/>
    <col min="12290" max="12290" width="12" customWidth="1"/>
    <col min="12539" max="12539" width="9.85546875" customWidth="1"/>
    <col min="12540" max="12540" width="22.28515625" customWidth="1"/>
    <col min="12541" max="12541" width="37.42578125" customWidth="1"/>
    <col min="12542" max="12542" width="13.140625" customWidth="1"/>
    <col min="12543" max="12543" width="12.28515625" customWidth="1"/>
    <col min="12544" max="12544" width="13.140625" customWidth="1"/>
    <col min="12545" max="12545" width="11.5703125" customWidth="1"/>
    <col min="12546" max="12546" width="12" customWidth="1"/>
    <col min="12795" max="12795" width="9.85546875" customWidth="1"/>
    <col min="12796" max="12796" width="22.28515625" customWidth="1"/>
    <col min="12797" max="12797" width="37.42578125" customWidth="1"/>
    <col min="12798" max="12798" width="13.140625" customWidth="1"/>
    <col min="12799" max="12799" width="12.28515625" customWidth="1"/>
    <col min="12800" max="12800" width="13.140625" customWidth="1"/>
    <col min="12801" max="12801" width="11.5703125" customWidth="1"/>
    <col min="12802" max="12802" width="12" customWidth="1"/>
    <col min="13051" max="13051" width="9.85546875" customWidth="1"/>
    <col min="13052" max="13052" width="22.28515625" customWidth="1"/>
    <col min="13053" max="13053" width="37.42578125" customWidth="1"/>
    <col min="13054" max="13054" width="13.140625" customWidth="1"/>
    <col min="13055" max="13055" width="12.28515625" customWidth="1"/>
    <col min="13056" max="13056" width="13.140625" customWidth="1"/>
    <col min="13057" max="13057" width="11.5703125" customWidth="1"/>
    <col min="13058" max="13058" width="12" customWidth="1"/>
    <col min="13307" max="13307" width="9.85546875" customWidth="1"/>
    <col min="13308" max="13308" width="22.28515625" customWidth="1"/>
    <col min="13309" max="13309" width="37.42578125" customWidth="1"/>
    <col min="13310" max="13310" width="13.140625" customWidth="1"/>
    <col min="13311" max="13311" width="12.28515625" customWidth="1"/>
    <col min="13312" max="13312" width="13.140625" customWidth="1"/>
    <col min="13313" max="13313" width="11.5703125" customWidth="1"/>
    <col min="13314" max="13314" width="12" customWidth="1"/>
    <col min="13563" max="13563" width="9.85546875" customWidth="1"/>
    <col min="13564" max="13564" width="22.28515625" customWidth="1"/>
    <col min="13565" max="13565" width="37.42578125" customWidth="1"/>
    <col min="13566" max="13566" width="13.140625" customWidth="1"/>
    <col min="13567" max="13567" width="12.28515625" customWidth="1"/>
    <col min="13568" max="13568" width="13.140625" customWidth="1"/>
    <col min="13569" max="13569" width="11.5703125" customWidth="1"/>
    <col min="13570" max="13570" width="12" customWidth="1"/>
    <col min="13819" max="13819" width="9.85546875" customWidth="1"/>
    <col min="13820" max="13820" width="22.28515625" customWidth="1"/>
    <col min="13821" max="13821" width="37.42578125" customWidth="1"/>
    <col min="13822" max="13822" width="13.140625" customWidth="1"/>
    <col min="13823" max="13823" width="12.28515625" customWidth="1"/>
    <col min="13824" max="13824" width="13.140625" customWidth="1"/>
    <col min="13825" max="13825" width="11.5703125" customWidth="1"/>
    <col min="13826" max="13826" width="12" customWidth="1"/>
    <col min="14075" max="14075" width="9.85546875" customWidth="1"/>
    <col min="14076" max="14076" width="22.28515625" customWidth="1"/>
    <col min="14077" max="14077" width="37.42578125" customWidth="1"/>
    <col min="14078" max="14078" width="13.140625" customWidth="1"/>
    <col min="14079" max="14079" width="12.28515625" customWidth="1"/>
    <col min="14080" max="14080" width="13.140625" customWidth="1"/>
    <col min="14081" max="14081" width="11.5703125" customWidth="1"/>
    <col min="14082" max="14082" width="12" customWidth="1"/>
    <col min="14331" max="14331" width="9.85546875" customWidth="1"/>
    <col min="14332" max="14332" width="22.28515625" customWidth="1"/>
    <col min="14333" max="14333" width="37.42578125" customWidth="1"/>
    <col min="14334" max="14334" width="13.140625" customWidth="1"/>
    <col min="14335" max="14335" width="12.28515625" customWidth="1"/>
    <col min="14336" max="14336" width="13.140625" customWidth="1"/>
    <col min="14337" max="14337" width="11.5703125" customWidth="1"/>
    <col min="14338" max="14338" width="12" customWidth="1"/>
    <col min="14587" max="14587" width="9.85546875" customWidth="1"/>
    <col min="14588" max="14588" width="22.28515625" customWidth="1"/>
    <col min="14589" max="14589" width="37.42578125" customWidth="1"/>
    <col min="14590" max="14590" width="13.140625" customWidth="1"/>
    <col min="14591" max="14591" width="12.28515625" customWidth="1"/>
    <col min="14592" max="14592" width="13.140625" customWidth="1"/>
    <col min="14593" max="14593" width="11.5703125" customWidth="1"/>
    <col min="14594" max="14594" width="12" customWidth="1"/>
    <col min="14843" max="14843" width="9.85546875" customWidth="1"/>
    <col min="14844" max="14844" width="22.28515625" customWidth="1"/>
    <col min="14845" max="14845" width="37.42578125" customWidth="1"/>
    <col min="14846" max="14846" width="13.140625" customWidth="1"/>
    <col min="14847" max="14847" width="12.28515625" customWidth="1"/>
    <col min="14848" max="14848" width="13.140625" customWidth="1"/>
    <col min="14849" max="14849" width="11.5703125" customWidth="1"/>
    <col min="14850" max="14850" width="12" customWidth="1"/>
    <col min="15099" max="15099" width="9.85546875" customWidth="1"/>
    <col min="15100" max="15100" width="22.28515625" customWidth="1"/>
    <col min="15101" max="15101" width="37.42578125" customWidth="1"/>
    <col min="15102" max="15102" width="13.140625" customWidth="1"/>
    <col min="15103" max="15103" width="12.28515625" customWidth="1"/>
    <col min="15104" max="15104" width="13.140625" customWidth="1"/>
    <col min="15105" max="15105" width="11.5703125" customWidth="1"/>
    <col min="15106" max="15106" width="12" customWidth="1"/>
    <col min="15355" max="15355" width="9.85546875" customWidth="1"/>
    <col min="15356" max="15356" width="22.28515625" customWidth="1"/>
    <col min="15357" max="15357" width="37.42578125" customWidth="1"/>
    <col min="15358" max="15358" width="13.140625" customWidth="1"/>
    <col min="15359" max="15359" width="12.28515625" customWidth="1"/>
    <col min="15360" max="15360" width="13.140625" customWidth="1"/>
    <col min="15361" max="15361" width="11.5703125" customWidth="1"/>
    <col min="15362" max="15362" width="12" customWidth="1"/>
    <col min="15611" max="15611" width="9.85546875" customWidth="1"/>
    <col min="15612" max="15612" width="22.28515625" customWidth="1"/>
    <col min="15613" max="15613" width="37.42578125" customWidth="1"/>
    <col min="15614" max="15614" width="13.140625" customWidth="1"/>
    <col min="15615" max="15615" width="12.28515625" customWidth="1"/>
    <col min="15616" max="15616" width="13.140625" customWidth="1"/>
    <col min="15617" max="15617" width="11.5703125" customWidth="1"/>
    <col min="15618" max="15618" width="12" customWidth="1"/>
    <col min="15867" max="15867" width="9.85546875" customWidth="1"/>
    <col min="15868" max="15868" width="22.28515625" customWidth="1"/>
    <col min="15869" max="15869" width="37.42578125" customWidth="1"/>
    <col min="15870" max="15870" width="13.140625" customWidth="1"/>
    <col min="15871" max="15871" width="12.28515625" customWidth="1"/>
    <col min="15872" max="15872" width="13.140625" customWidth="1"/>
    <col min="15873" max="15873" width="11.5703125" customWidth="1"/>
    <col min="15874" max="15874" width="12" customWidth="1"/>
    <col min="16123" max="16123" width="9.85546875" customWidth="1"/>
    <col min="16124" max="16124" width="22.28515625" customWidth="1"/>
    <col min="16125" max="16125" width="37.42578125" customWidth="1"/>
    <col min="16126" max="16126" width="13.140625" customWidth="1"/>
    <col min="16127" max="16127" width="12.28515625" customWidth="1"/>
    <col min="16128" max="16128" width="13.140625" customWidth="1"/>
    <col min="16129" max="16129" width="11.5703125" customWidth="1"/>
    <col min="16130" max="16130" width="12" customWidth="1"/>
  </cols>
  <sheetData>
    <row r="1" spans="1:5" ht="15.6" customHeight="1" x14ac:dyDescent="0.25">
      <c r="A1" s="12" t="s">
        <v>0</v>
      </c>
      <c r="B1" s="12" t="s">
        <v>64</v>
      </c>
      <c r="C1" s="12"/>
      <c r="D1" s="23"/>
      <c r="E1" s="23"/>
    </row>
    <row r="2" spans="1:5" ht="15.75" customHeight="1" x14ac:dyDescent="0.25">
      <c r="A2" s="12"/>
      <c r="B2" s="12"/>
      <c r="C2" s="23" t="s">
        <v>77</v>
      </c>
      <c r="D2" s="23"/>
      <c r="E2" s="23"/>
    </row>
    <row r="3" spans="1:5" ht="15" customHeight="1" x14ac:dyDescent="0.25">
      <c r="A3" s="12"/>
      <c r="B3" s="12"/>
      <c r="C3" s="23" t="s">
        <v>76</v>
      </c>
      <c r="D3" s="23"/>
      <c r="E3" s="23"/>
    </row>
    <row r="4" spans="1:5" ht="14.25" customHeight="1" x14ac:dyDescent="0.25">
      <c r="A4" s="12"/>
      <c r="B4" s="12"/>
      <c r="C4" s="23" t="s">
        <v>78</v>
      </c>
      <c r="D4" s="23"/>
      <c r="E4" s="23"/>
    </row>
    <row r="5" spans="1:5" ht="14.25" customHeight="1" x14ac:dyDescent="0.25">
      <c r="A5" s="12"/>
      <c r="B5" s="12"/>
      <c r="C5" s="23" t="s">
        <v>75</v>
      </c>
      <c r="D5" s="23"/>
      <c r="E5" s="23"/>
    </row>
    <row r="6" spans="1:5" ht="14.25" customHeight="1" x14ac:dyDescent="0.25">
      <c r="A6" s="12"/>
      <c r="B6" s="12"/>
      <c r="C6" s="11"/>
      <c r="D6" s="11"/>
      <c r="E6" s="11"/>
    </row>
    <row r="7" spans="1:5" ht="15.75" x14ac:dyDescent="0.25">
      <c r="A7" s="11"/>
      <c r="B7" s="13"/>
      <c r="D7" s="28" t="s">
        <v>53</v>
      </c>
      <c r="E7" s="28"/>
    </row>
    <row r="8" spans="1:5" ht="15.75" x14ac:dyDescent="0.25">
      <c r="A8" s="27" t="s">
        <v>79</v>
      </c>
      <c r="B8" s="27"/>
      <c r="C8" s="27"/>
      <c r="D8" s="27"/>
      <c r="E8" s="27"/>
    </row>
    <row r="9" spans="1:5" ht="15.75" x14ac:dyDescent="0.25">
      <c r="A9" s="26" t="s">
        <v>1</v>
      </c>
      <c r="B9" s="26"/>
      <c r="C9" s="26"/>
      <c r="D9" s="26"/>
      <c r="E9" s="26"/>
    </row>
    <row r="10" spans="1:5" ht="33.75" customHeight="1" x14ac:dyDescent="0.25">
      <c r="A10" s="16" t="s">
        <v>2</v>
      </c>
      <c r="B10" s="16" t="s">
        <v>3</v>
      </c>
      <c r="C10" s="16" t="s">
        <v>4</v>
      </c>
      <c r="D10" s="16" t="s">
        <v>5</v>
      </c>
      <c r="E10" s="16" t="s">
        <v>80</v>
      </c>
    </row>
    <row r="11" spans="1:5" ht="17.25" customHeight="1" x14ac:dyDescent="0.25">
      <c r="A11" s="24">
        <v>1</v>
      </c>
      <c r="B11" s="24" t="s">
        <v>65</v>
      </c>
      <c r="C11" s="1" t="s">
        <v>52</v>
      </c>
      <c r="D11" s="4">
        <f>SUM(D12+D13+D14+D15+D16+D17+D18+D19+D20+D21+D22+D23+D24+D25+D26)</f>
        <v>29477.624050000002</v>
      </c>
      <c r="E11" s="4">
        <f>SUM(E12+E13+E14+E15+E16+E17+E18+E19+E20+E21+E22+E23+E24+E25+E26)</f>
        <v>2.20465</v>
      </c>
    </row>
    <row r="12" spans="1:5" ht="15.75" customHeight="1" x14ac:dyDescent="0.25">
      <c r="A12" s="25"/>
      <c r="B12" s="25"/>
      <c r="C12" s="2" t="s">
        <v>33</v>
      </c>
      <c r="D12" s="3">
        <v>26327.601050000001</v>
      </c>
      <c r="E12" s="3">
        <v>1.1760900000000001</v>
      </c>
    </row>
    <row r="13" spans="1:5" ht="18" customHeight="1" x14ac:dyDescent="0.25">
      <c r="A13" s="25"/>
      <c r="B13" s="25"/>
      <c r="C13" s="2" t="s">
        <v>34</v>
      </c>
      <c r="D13" s="3">
        <v>112.81</v>
      </c>
      <c r="E13" s="3">
        <v>3.8530000000000002E-2</v>
      </c>
    </row>
    <row r="14" spans="1:5" ht="15.75" x14ac:dyDescent="0.25">
      <c r="A14" s="25"/>
      <c r="B14" s="25"/>
      <c r="C14" s="2" t="s">
        <v>35</v>
      </c>
      <c r="D14" s="3">
        <v>268.00599999999997</v>
      </c>
      <c r="E14" s="22">
        <v>0.39495999999999998</v>
      </c>
    </row>
    <row r="15" spans="1:5" ht="16.5" customHeight="1" x14ac:dyDescent="0.25">
      <c r="A15" s="25"/>
      <c r="B15" s="25"/>
      <c r="C15" s="2" t="s">
        <v>36</v>
      </c>
      <c r="D15" s="3">
        <v>209.14599999999999</v>
      </c>
      <c r="E15" s="21"/>
    </row>
    <row r="16" spans="1:5" ht="16.5" customHeight="1" x14ac:dyDescent="0.25">
      <c r="A16" s="25"/>
      <c r="B16" s="25"/>
      <c r="C16" s="2" t="s">
        <v>37</v>
      </c>
      <c r="D16" s="3">
        <v>183.14</v>
      </c>
      <c r="E16" s="21"/>
    </row>
    <row r="17" spans="1:5" ht="15.75" x14ac:dyDescent="0.25">
      <c r="A17" s="25"/>
      <c r="B17" s="25"/>
      <c r="C17" s="2" t="s">
        <v>38</v>
      </c>
      <c r="D17" s="3">
        <v>205.32</v>
      </c>
      <c r="E17" s="22">
        <v>3.4279999999999998E-2</v>
      </c>
    </row>
    <row r="18" spans="1:5" ht="15.75" x14ac:dyDescent="0.25">
      <c r="A18" s="25"/>
      <c r="B18" s="25"/>
      <c r="C18" s="2" t="s">
        <v>39</v>
      </c>
      <c r="D18" s="3">
        <v>316.57</v>
      </c>
      <c r="E18" s="22">
        <v>0.24631</v>
      </c>
    </row>
    <row r="19" spans="1:5" ht="15.75" x14ac:dyDescent="0.25">
      <c r="A19" s="25"/>
      <c r="B19" s="25"/>
      <c r="C19" s="2" t="s">
        <v>40</v>
      </c>
      <c r="D19" s="3">
        <v>168.447</v>
      </c>
      <c r="E19" s="22">
        <v>1.9300000000000001E-3</v>
      </c>
    </row>
    <row r="20" spans="1:5" ht="15.75" x14ac:dyDescent="0.25">
      <c r="A20" s="25"/>
      <c r="B20" s="25"/>
      <c r="C20" s="2" t="s">
        <v>41</v>
      </c>
      <c r="D20" s="3">
        <v>240.67</v>
      </c>
      <c r="E20" s="22">
        <v>3.1140000000000001E-2</v>
      </c>
    </row>
    <row r="21" spans="1:5" ht="15.75" x14ac:dyDescent="0.25">
      <c r="A21" s="25"/>
      <c r="B21" s="25"/>
      <c r="C21" s="2" t="s">
        <v>42</v>
      </c>
      <c r="D21" s="3">
        <v>180.43799999999999</v>
      </c>
      <c r="E21" s="22">
        <v>3.3959999999999997E-2</v>
      </c>
    </row>
    <row r="22" spans="1:5" ht="16.5" customHeight="1" x14ac:dyDescent="0.25">
      <c r="A22" s="25"/>
      <c r="B22" s="25"/>
      <c r="C22" s="2" t="s">
        <v>43</v>
      </c>
      <c r="D22" s="3">
        <v>155.97200000000001</v>
      </c>
      <c r="E22" s="22">
        <v>1E-4</v>
      </c>
    </row>
    <row r="23" spans="1:5" ht="16.5" customHeight="1" x14ac:dyDescent="0.25">
      <c r="A23" s="25"/>
      <c r="B23" s="25"/>
      <c r="C23" s="2" t="s">
        <v>44</v>
      </c>
      <c r="D23" s="3">
        <v>127.837</v>
      </c>
      <c r="E23" s="21"/>
    </row>
    <row r="24" spans="1:5" ht="15.75" x14ac:dyDescent="0.25">
      <c r="A24" s="25"/>
      <c r="B24" s="25"/>
      <c r="C24" s="2" t="s">
        <v>45</v>
      </c>
      <c r="D24" s="3">
        <v>155.13</v>
      </c>
      <c r="E24" s="21"/>
    </row>
    <row r="25" spans="1:5" ht="15.75" x14ac:dyDescent="0.25">
      <c r="A25" s="25"/>
      <c r="B25" s="25"/>
      <c r="C25" s="2" t="s">
        <v>46</v>
      </c>
      <c r="D25" s="3">
        <v>718.529</v>
      </c>
      <c r="E25" s="22">
        <v>0.23622000000000001</v>
      </c>
    </row>
    <row r="26" spans="1:5" ht="15.75" x14ac:dyDescent="0.25">
      <c r="A26" s="25"/>
      <c r="B26" s="25"/>
      <c r="C26" s="2" t="s">
        <v>47</v>
      </c>
      <c r="D26" s="3">
        <v>108.008</v>
      </c>
      <c r="E26" s="22">
        <v>1.1129999999999999E-2</v>
      </c>
    </row>
    <row r="27" spans="1:5" ht="33" customHeight="1" x14ac:dyDescent="0.25">
      <c r="A27" s="25"/>
      <c r="B27" s="25"/>
      <c r="C27" s="2" t="s">
        <v>51</v>
      </c>
      <c r="D27" s="3">
        <v>50</v>
      </c>
      <c r="E27" s="21"/>
    </row>
    <row r="28" spans="1:5" ht="18" customHeight="1" x14ac:dyDescent="0.25">
      <c r="A28" s="25"/>
      <c r="B28" s="25"/>
      <c r="C28" s="2" t="s">
        <v>71</v>
      </c>
      <c r="D28" s="3">
        <v>118.62820000000001</v>
      </c>
      <c r="E28" s="3"/>
    </row>
    <row r="29" spans="1:5" ht="15.75" x14ac:dyDescent="0.25">
      <c r="A29" s="17"/>
      <c r="B29" s="17"/>
      <c r="C29" s="18" t="s">
        <v>12</v>
      </c>
      <c r="D29" s="4">
        <f>SUM(D12:D28)</f>
        <v>29646.252250000001</v>
      </c>
      <c r="E29" s="8">
        <f>SUM(E12:E27)</f>
        <v>2.20465</v>
      </c>
    </row>
    <row r="30" spans="1:5" ht="15.75" x14ac:dyDescent="0.25">
      <c r="A30" s="17"/>
      <c r="B30" s="17"/>
      <c r="C30" s="19"/>
      <c r="D30" s="6"/>
      <c r="E30" s="6"/>
    </row>
    <row r="31" spans="1:5" ht="17.25" customHeight="1" x14ac:dyDescent="0.25">
      <c r="A31" s="24">
        <v>2</v>
      </c>
      <c r="B31" s="24" t="s">
        <v>66</v>
      </c>
      <c r="C31" s="1" t="s">
        <v>52</v>
      </c>
      <c r="D31" s="4">
        <f>SUM(D32+D33+D34)</f>
        <v>3701.3169600000001</v>
      </c>
      <c r="E31" s="4">
        <f>SUM(E32+E33+E34)</f>
        <v>0.28294000000000002</v>
      </c>
    </row>
    <row r="32" spans="1:5" ht="15.75" customHeight="1" x14ac:dyDescent="0.25">
      <c r="A32" s="25"/>
      <c r="B32" s="25"/>
      <c r="C32" s="5" t="s">
        <v>13</v>
      </c>
      <c r="D32" s="3">
        <v>3688.7169600000002</v>
      </c>
      <c r="E32" s="3">
        <v>0.28294000000000002</v>
      </c>
    </row>
    <row r="33" spans="1:6" ht="15.75" x14ac:dyDescent="0.25">
      <c r="A33" s="25"/>
      <c r="B33" s="25"/>
      <c r="C33" s="9" t="s">
        <v>39</v>
      </c>
      <c r="D33" s="3">
        <v>7</v>
      </c>
      <c r="E33" s="8"/>
    </row>
    <row r="34" spans="1:6" ht="15.75" customHeight="1" x14ac:dyDescent="0.25">
      <c r="A34" s="25"/>
      <c r="B34" s="25"/>
      <c r="C34" s="9" t="s">
        <v>40</v>
      </c>
      <c r="D34" s="3">
        <v>5.6</v>
      </c>
      <c r="E34" s="8"/>
    </row>
    <row r="35" spans="1:6" ht="15.75" x14ac:dyDescent="0.25">
      <c r="A35" s="25"/>
      <c r="B35" s="25"/>
      <c r="C35" s="2" t="s">
        <v>61</v>
      </c>
      <c r="D35" s="4">
        <f>SUM(D36+D37+D38+D39+D40+D41)</f>
        <v>2094.6089999999999</v>
      </c>
      <c r="E35" s="4">
        <f>SUM(E36+E37+E38+E39+E40+E41)</f>
        <v>0</v>
      </c>
    </row>
    <row r="36" spans="1:6" ht="15.75" x14ac:dyDescent="0.25">
      <c r="A36" s="25"/>
      <c r="B36" s="25"/>
      <c r="C36" s="9" t="s">
        <v>55</v>
      </c>
      <c r="D36" s="7">
        <v>278.73700000000002</v>
      </c>
      <c r="E36" s="3"/>
    </row>
    <row r="37" spans="1:6" ht="15.75" x14ac:dyDescent="0.25">
      <c r="A37" s="25"/>
      <c r="B37" s="25"/>
      <c r="C37" s="9" t="s">
        <v>56</v>
      </c>
      <c r="D37" s="7">
        <v>236.38300000000001</v>
      </c>
      <c r="E37" s="3"/>
      <c r="F37" t="s">
        <v>53</v>
      </c>
    </row>
    <row r="38" spans="1:6" ht="15.75" x14ac:dyDescent="0.25">
      <c r="A38" s="25"/>
      <c r="B38" s="25"/>
      <c r="C38" s="9" t="s">
        <v>57</v>
      </c>
      <c r="D38" s="7">
        <v>343.17599999999999</v>
      </c>
      <c r="E38" s="3"/>
    </row>
    <row r="39" spans="1:6" ht="15.75" x14ac:dyDescent="0.25">
      <c r="A39" s="25"/>
      <c r="B39" s="25"/>
      <c r="C39" s="9" t="s">
        <v>58</v>
      </c>
      <c r="D39" s="7">
        <v>230.59899999999999</v>
      </c>
      <c r="E39" s="3"/>
    </row>
    <row r="40" spans="1:6" ht="15.75" x14ac:dyDescent="0.25">
      <c r="A40" s="25"/>
      <c r="B40" s="25"/>
      <c r="C40" s="9" t="s">
        <v>59</v>
      </c>
      <c r="D40" s="7">
        <v>160.17599999999999</v>
      </c>
      <c r="E40" s="3"/>
    </row>
    <row r="41" spans="1:6" ht="15.75" x14ac:dyDescent="0.25">
      <c r="A41" s="25"/>
      <c r="B41" s="25"/>
      <c r="C41" s="9" t="s">
        <v>60</v>
      </c>
      <c r="D41" s="7">
        <v>845.53800000000001</v>
      </c>
      <c r="E41" s="3"/>
    </row>
    <row r="42" spans="1:6" ht="15.75" x14ac:dyDescent="0.25">
      <c r="A42" s="25"/>
      <c r="B42" s="25"/>
      <c r="C42" s="5" t="s">
        <v>14</v>
      </c>
      <c r="D42" s="3">
        <v>310.32222999999999</v>
      </c>
      <c r="E42" s="3"/>
    </row>
    <row r="43" spans="1:6" ht="15.75" x14ac:dyDescent="0.25">
      <c r="A43" s="25"/>
      <c r="B43" s="25"/>
      <c r="C43" s="5" t="s">
        <v>15</v>
      </c>
      <c r="D43" s="3">
        <v>1010.59192</v>
      </c>
      <c r="E43" s="3"/>
    </row>
    <row r="44" spans="1:6" ht="15.75" x14ac:dyDescent="0.25">
      <c r="A44" s="25"/>
      <c r="B44" s="25"/>
      <c r="C44" s="14" t="s">
        <v>6</v>
      </c>
      <c r="D44" s="3">
        <v>2509.56086</v>
      </c>
      <c r="E44" s="3"/>
    </row>
    <row r="45" spans="1:6" ht="15.75" x14ac:dyDescent="0.25">
      <c r="A45" s="25"/>
      <c r="B45" s="25"/>
      <c r="C45" s="15" t="s">
        <v>7</v>
      </c>
      <c r="D45" s="3">
        <v>2500.9134899999999</v>
      </c>
      <c r="E45" s="3"/>
    </row>
    <row r="46" spans="1:6" ht="15.75" x14ac:dyDescent="0.25">
      <c r="A46" s="25"/>
      <c r="B46" s="25"/>
      <c r="C46" s="14" t="s">
        <v>8</v>
      </c>
      <c r="D46" s="3">
        <v>1938.9183399999999</v>
      </c>
      <c r="E46" s="3"/>
    </row>
    <row r="47" spans="1:6" ht="15.75" x14ac:dyDescent="0.25">
      <c r="A47" s="25"/>
      <c r="B47" s="25"/>
      <c r="C47" s="14" t="s">
        <v>49</v>
      </c>
      <c r="D47" s="3">
        <v>3963.6078200000002</v>
      </c>
      <c r="E47" s="3">
        <v>3.7010000000000001E-2</v>
      </c>
    </row>
    <row r="48" spans="1:6" ht="15.75" x14ac:dyDescent="0.25">
      <c r="A48" s="25"/>
      <c r="B48" s="25"/>
      <c r="C48" s="14" t="s">
        <v>54</v>
      </c>
      <c r="D48" s="3">
        <v>3265.5718099999999</v>
      </c>
      <c r="E48" s="3">
        <v>0.11786000000000001</v>
      </c>
    </row>
    <row r="49" spans="1:5" ht="15.75" x14ac:dyDescent="0.25">
      <c r="A49" s="25"/>
      <c r="B49" s="25"/>
      <c r="C49" s="14" t="s">
        <v>9</v>
      </c>
      <c r="D49" s="3">
        <v>1459.2585899999999</v>
      </c>
      <c r="E49" s="3">
        <v>0.215</v>
      </c>
    </row>
    <row r="50" spans="1:5" ht="15.75" x14ac:dyDescent="0.25">
      <c r="A50" s="25"/>
      <c r="B50" s="25"/>
      <c r="C50" s="14" t="s">
        <v>63</v>
      </c>
      <c r="D50" s="3">
        <v>2289.1455599999999</v>
      </c>
      <c r="E50" s="3"/>
    </row>
    <row r="51" spans="1:5" ht="15.75" x14ac:dyDescent="0.25">
      <c r="A51" s="25"/>
      <c r="B51" s="25"/>
      <c r="C51" s="14" t="s">
        <v>10</v>
      </c>
      <c r="D51" s="3">
        <v>985.51499999999999</v>
      </c>
      <c r="E51" s="3"/>
    </row>
    <row r="52" spans="1:5" ht="15.75" x14ac:dyDescent="0.25">
      <c r="A52" s="25"/>
      <c r="B52" s="25"/>
      <c r="C52" s="14" t="s">
        <v>62</v>
      </c>
      <c r="D52" s="3">
        <v>2961.3620000000001</v>
      </c>
      <c r="E52" s="3"/>
    </row>
    <row r="53" spans="1:5" ht="15.75" x14ac:dyDescent="0.25">
      <c r="A53" s="25"/>
      <c r="B53" s="25"/>
      <c r="C53" s="14" t="s">
        <v>11</v>
      </c>
      <c r="D53" s="3">
        <v>1160.0040799999999</v>
      </c>
      <c r="E53" s="3">
        <v>9.1740000000000002E-2</v>
      </c>
    </row>
    <row r="54" spans="1:5" ht="16.5" customHeight="1" x14ac:dyDescent="0.25">
      <c r="A54" s="25"/>
      <c r="B54" s="25"/>
      <c r="C54" s="14" t="s">
        <v>50</v>
      </c>
      <c r="D54" s="3">
        <v>289.92052999999999</v>
      </c>
      <c r="E54" s="3"/>
    </row>
    <row r="55" spans="1:5" ht="16.5" customHeight="1" x14ac:dyDescent="0.25">
      <c r="A55" s="31"/>
      <c r="B55" s="31"/>
      <c r="C55" s="14" t="s">
        <v>74</v>
      </c>
      <c r="D55" s="3">
        <v>3252.3429999999998</v>
      </c>
      <c r="E55" s="3"/>
    </row>
    <row r="56" spans="1:5" ht="15.75" x14ac:dyDescent="0.25">
      <c r="A56" s="5"/>
      <c r="B56" s="5"/>
      <c r="C56" s="19" t="s">
        <v>12</v>
      </c>
      <c r="D56" s="8">
        <f>SUM(D31+D35+D42+D43+D44+D45+D46+D47+D48+D49+D50+D51+D52+D53+D54+D55)</f>
        <v>33692.961190000002</v>
      </c>
      <c r="E56" s="8">
        <f>SUM(E31+E35+E42+E43+E44+E45+E46+E47+E48+E49+E50+E51+E52+E53+E54+E55)</f>
        <v>0.74455000000000005</v>
      </c>
    </row>
    <row r="57" spans="1:5" ht="15.75" x14ac:dyDescent="0.25">
      <c r="A57" s="5"/>
      <c r="B57" s="5"/>
      <c r="C57" s="19"/>
      <c r="D57" s="8"/>
      <c r="E57" s="3"/>
    </row>
    <row r="58" spans="1:5" ht="18.75" customHeight="1" x14ac:dyDescent="0.25">
      <c r="A58" s="29">
        <v>3</v>
      </c>
      <c r="B58" s="29" t="s">
        <v>67</v>
      </c>
      <c r="C58" s="1"/>
      <c r="D58" s="8"/>
      <c r="E58" s="4"/>
    </row>
    <row r="59" spans="1:5" ht="16.5" customHeight="1" x14ac:dyDescent="0.25">
      <c r="A59" s="29"/>
      <c r="B59" s="29"/>
      <c r="C59" s="1" t="s">
        <v>16</v>
      </c>
      <c r="D59" s="8">
        <f>SUM(D60+D61+D62+D63+D64+D65+D66+D67+D68+D69+D70+D71+D72+D73+D74+D84)</f>
        <v>8385.8098199999986</v>
      </c>
      <c r="E59" s="4">
        <f>SUM(E60+E61+E62+E63+E64+E65+E66+E67+E68+E69+E70+E71+E72+E73+E74+E84)</f>
        <v>275.61095999999998</v>
      </c>
    </row>
    <row r="60" spans="1:5" ht="16.5" customHeight="1" x14ac:dyDescent="0.25">
      <c r="A60" s="29"/>
      <c r="B60" s="29"/>
      <c r="C60" s="2" t="s">
        <v>17</v>
      </c>
      <c r="D60" s="3">
        <v>7088.5627699999995</v>
      </c>
      <c r="E60" s="3">
        <v>274.81022999999999</v>
      </c>
    </row>
    <row r="61" spans="1:5" ht="15.75" x14ac:dyDescent="0.25">
      <c r="A61" s="29"/>
      <c r="B61" s="29"/>
      <c r="C61" s="2" t="s">
        <v>18</v>
      </c>
      <c r="D61" s="3">
        <v>9.35</v>
      </c>
      <c r="E61" s="3"/>
    </row>
    <row r="62" spans="1:5" ht="15.75" x14ac:dyDescent="0.25">
      <c r="A62" s="29"/>
      <c r="B62" s="29"/>
      <c r="C62" s="5" t="s">
        <v>19</v>
      </c>
      <c r="D62" s="3">
        <v>23.81915</v>
      </c>
      <c r="E62" s="3">
        <v>6.6259999999999999E-2</v>
      </c>
    </row>
    <row r="63" spans="1:5" ht="15.75" x14ac:dyDescent="0.25">
      <c r="A63" s="29"/>
      <c r="B63" s="29"/>
      <c r="C63" s="5" t="s">
        <v>20</v>
      </c>
      <c r="D63" s="3">
        <v>17.727219999999999</v>
      </c>
      <c r="E63" s="3"/>
    </row>
    <row r="64" spans="1:5" ht="15.75" x14ac:dyDescent="0.25">
      <c r="A64" s="29"/>
      <c r="B64" s="29"/>
      <c r="C64" s="5" t="s">
        <v>21</v>
      </c>
      <c r="D64" s="3">
        <v>11.417920000000001</v>
      </c>
      <c r="E64" s="3"/>
    </row>
    <row r="65" spans="1:5" ht="15.75" x14ac:dyDescent="0.25">
      <c r="A65" s="29"/>
      <c r="B65" s="29"/>
      <c r="C65" s="2" t="s">
        <v>22</v>
      </c>
      <c r="D65" s="3">
        <v>11.302770000000001</v>
      </c>
      <c r="E65" s="3"/>
    </row>
    <row r="66" spans="1:5" ht="16.149999999999999" customHeight="1" x14ac:dyDescent="0.25">
      <c r="A66" s="29"/>
      <c r="B66" s="29"/>
      <c r="C66" s="2" t="s">
        <v>23</v>
      </c>
      <c r="D66" s="3">
        <v>24.14517</v>
      </c>
      <c r="E66" s="3"/>
    </row>
    <row r="67" spans="1:5" ht="15.75" x14ac:dyDescent="0.25">
      <c r="A67" s="29"/>
      <c r="B67" s="29"/>
      <c r="C67" s="5" t="s">
        <v>24</v>
      </c>
      <c r="D67" s="3">
        <v>15.4351</v>
      </c>
      <c r="E67" s="3"/>
    </row>
    <row r="68" spans="1:5" ht="15.75" x14ac:dyDescent="0.25">
      <c r="A68" s="29"/>
      <c r="B68" s="29"/>
      <c r="C68" s="5" t="s">
        <v>25</v>
      </c>
      <c r="D68" s="3">
        <v>15.58957</v>
      </c>
      <c r="E68" s="3"/>
    </row>
    <row r="69" spans="1:5" ht="15.75" x14ac:dyDescent="0.25">
      <c r="A69" s="29"/>
      <c r="B69" s="29"/>
      <c r="C69" s="5" t="s">
        <v>26</v>
      </c>
      <c r="D69" s="3">
        <v>10.13077</v>
      </c>
      <c r="E69" s="3"/>
    </row>
    <row r="70" spans="1:5" ht="15.75" x14ac:dyDescent="0.25">
      <c r="A70" s="29"/>
      <c r="B70" s="29"/>
      <c r="C70" s="5" t="s">
        <v>27</v>
      </c>
      <c r="D70" s="3">
        <v>7.2436699999999998</v>
      </c>
      <c r="E70" s="3"/>
    </row>
    <row r="71" spans="1:5" ht="15.75" x14ac:dyDescent="0.25">
      <c r="A71" s="29"/>
      <c r="B71" s="29"/>
      <c r="C71" s="5" t="s">
        <v>28</v>
      </c>
      <c r="D71" s="3">
        <v>4.82</v>
      </c>
      <c r="E71" s="3"/>
    </row>
    <row r="72" spans="1:5" ht="15.75" x14ac:dyDescent="0.25">
      <c r="A72" s="29"/>
      <c r="B72" s="29"/>
      <c r="C72" s="5" t="s">
        <v>29</v>
      </c>
      <c r="D72" s="3">
        <v>9.74</v>
      </c>
      <c r="E72" s="3"/>
    </row>
    <row r="73" spans="1:5" ht="15.75" x14ac:dyDescent="0.25">
      <c r="A73" s="29"/>
      <c r="B73" s="29"/>
      <c r="C73" s="5" t="s">
        <v>30</v>
      </c>
      <c r="D73" s="3">
        <v>85.058660000000003</v>
      </c>
      <c r="E73" s="3">
        <v>0.73446999999999996</v>
      </c>
    </row>
    <row r="74" spans="1:5" ht="15.75" x14ac:dyDescent="0.25">
      <c r="A74" s="29"/>
      <c r="B74" s="29"/>
      <c r="C74" s="5" t="s">
        <v>31</v>
      </c>
      <c r="D74" s="3">
        <v>5</v>
      </c>
      <c r="E74" s="3"/>
    </row>
    <row r="75" spans="1:5" ht="15.75" x14ac:dyDescent="0.25">
      <c r="A75" s="29"/>
      <c r="B75" s="29"/>
      <c r="C75" s="14" t="s">
        <v>6</v>
      </c>
      <c r="D75" s="3">
        <v>82.16</v>
      </c>
      <c r="E75" s="3"/>
    </row>
    <row r="76" spans="1:5" ht="15.75" x14ac:dyDescent="0.25">
      <c r="A76" s="29"/>
      <c r="B76" s="29"/>
      <c r="C76" s="15" t="s">
        <v>7</v>
      </c>
      <c r="D76" s="3">
        <v>54.037999999999997</v>
      </c>
      <c r="E76" s="3"/>
    </row>
    <row r="77" spans="1:5" ht="15.75" x14ac:dyDescent="0.25">
      <c r="A77" s="29"/>
      <c r="B77" s="29"/>
      <c r="C77" s="14" t="s">
        <v>8</v>
      </c>
      <c r="D77" s="3">
        <v>81.725999999999999</v>
      </c>
      <c r="E77" s="3"/>
    </row>
    <row r="78" spans="1:5" ht="15.75" x14ac:dyDescent="0.25">
      <c r="A78" s="29"/>
      <c r="B78" s="29"/>
      <c r="C78" s="14" t="s">
        <v>49</v>
      </c>
      <c r="D78" s="3">
        <v>135.095</v>
      </c>
      <c r="E78" s="3"/>
    </row>
    <row r="79" spans="1:5" ht="15.75" x14ac:dyDescent="0.25">
      <c r="A79" s="29"/>
      <c r="B79" s="29"/>
      <c r="C79" s="14" t="s">
        <v>54</v>
      </c>
      <c r="D79" s="3">
        <v>67.98</v>
      </c>
      <c r="E79" s="3"/>
    </row>
    <row r="80" spans="1:5" ht="15.75" x14ac:dyDescent="0.25">
      <c r="A80" s="29"/>
      <c r="B80" s="29"/>
      <c r="C80" s="14" t="s">
        <v>9</v>
      </c>
      <c r="D80" s="3">
        <v>24.812999999999999</v>
      </c>
      <c r="E80" s="3"/>
    </row>
    <row r="81" spans="1:5" ht="15.75" x14ac:dyDescent="0.25">
      <c r="A81" s="29"/>
      <c r="B81" s="29"/>
      <c r="C81" s="14" t="s">
        <v>63</v>
      </c>
      <c r="D81" s="3">
        <v>444.13422000000003</v>
      </c>
      <c r="E81" s="3"/>
    </row>
    <row r="82" spans="1:5" ht="15.75" x14ac:dyDescent="0.25">
      <c r="A82" s="29"/>
      <c r="B82" s="29"/>
      <c r="C82" s="14" t="s">
        <v>62</v>
      </c>
      <c r="D82" s="3">
        <v>45.215000000000003</v>
      </c>
      <c r="E82" s="3"/>
    </row>
    <row r="83" spans="1:5" ht="15.75" x14ac:dyDescent="0.25">
      <c r="A83" s="29"/>
      <c r="B83" s="29"/>
      <c r="C83" s="14" t="s">
        <v>74</v>
      </c>
      <c r="D83" s="3">
        <v>118.43300000000001</v>
      </c>
      <c r="E83" s="3"/>
    </row>
    <row r="84" spans="1:5" ht="15.75" customHeight="1" x14ac:dyDescent="0.25">
      <c r="A84" s="29"/>
      <c r="B84" s="29"/>
      <c r="C84" s="14" t="s">
        <v>70</v>
      </c>
      <c r="D84" s="3">
        <v>1046.46705</v>
      </c>
      <c r="E84" s="3"/>
    </row>
    <row r="85" spans="1:5" ht="15.75" customHeight="1" x14ac:dyDescent="0.25">
      <c r="A85" s="29"/>
      <c r="B85" s="29"/>
      <c r="C85" s="14" t="s">
        <v>48</v>
      </c>
      <c r="D85" s="3">
        <v>2978.2836699999998</v>
      </c>
      <c r="E85" s="3"/>
    </row>
    <row r="86" spans="1:5" ht="15.75" customHeight="1" x14ac:dyDescent="0.25">
      <c r="A86" s="29"/>
      <c r="B86" s="29"/>
      <c r="C86" s="14" t="s">
        <v>71</v>
      </c>
      <c r="D86" s="3">
        <v>416.4</v>
      </c>
      <c r="E86" s="3"/>
    </row>
    <row r="87" spans="1:5" ht="15.75" customHeight="1" x14ac:dyDescent="0.25">
      <c r="A87" s="29"/>
      <c r="B87" s="29"/>
      <c r="C87" s="14" t="s">
        <v>72</v>
      </c>
      <c r="D87" s="3">
        <v>7.7919999999999998</v>
      </c>
      <c r="E87" s="3"/>
    </row>
    <row r="88" spans="1:5" ht="15.75" customHeight="1" x14ac:dyDescent="0.25">
      <c r="A88" s="29"/>
      <c r="B88" s="29"/>
      <c r="C88" s="14" t="s">
        <v>73</v>
      </c>
      <c r="D88" s="3"/>
      <c r="E88" s="3"/>
    </row>
    <row r="89" spans="1:5" ht="18.75" customHeight="1" x14ac:dyDescent="0.25">
      <c r="A89" s="29"/>
      <c r="B89" s="29"/>
      <c r="C89" s="14" t="s">
        <v>15</v>
      </c>
      <c r="D89" s="3">
        <v>2</v>
      </c>
      <c r="E89" s="3"/>
    </row>
    <row r="90" spans="1:5" ht="15.75" x14ac:dyDescent="0.25">
      <c r="A90" s="5"/>
      <c r="B90" s="5"/>
      <c r="C90" s="19" t="s">
        <v>12</v>
      </c>
      <c r="D90" s="8">
        <f>SUM(D60:D89)</f>
        <v>12843.879709999997</v>
      </c>
      <c r="E90" s="8">
        <f>SUM(E60:E89)</f>
        <v>275.61095999999998</v>
      </c>
    </row>
    <row r="91" spans="1:5" ht="15.75" x14ac:dyDescent="0.25">
      <c r="A91" s="1"/>
      <c r="B91" s="1"/>
      <c r="C91" s="19"/>
      <c r="D91" s="3"/>
      <c r="E91" s="3"/>
    </row>
    <row r="92" spans="1:5" ht="16.5" customHeight="1" x14ac:dyDescent="0.25">
      <c r="A92" s="30">
        <v>4</v>
      </c>
      <c r="B92" s="29" t="s">
        <v>68</v>
      </c>
      <c r="C92" s="19" t="s">
        <v>32</v>
      </c>
      <c r="D92" s="8">
        <f>SUM(D93+D94+D95+D96+D97+D98+D99+D100+D101+D102+D103+D104+D105+D106+D107)</f>
        <v>8491.3484799999951</v>
      </c>
      <c r="E92" s="8">
        <f>SUM(E93+E94+E95+E96+E97+E98+E99+E100+E101+E102+E103+E104+E105+E106+E107)</f>
        <v>0.96376000000000006</v>
      </c>
    </row>
    <row r="93" spans="1:5" ht="15.75" x14ac:dyDescent="0.25">
      <c r="A93" s="30"/>
      <c r="B93" s="29"/>
      <c r="C93" s="2" t="s">
        <v>33</v>
      </c>
      <c r="D93" s="3">
        <v>8195.1730100000004</v>
      </c>
      <c r="E93" s="6">
        <v>0.91171999999999997</v>
      </c>
    </row>
    <row r="94" spans="1:5" ht="15.75" x14ac:dyDescent="0.25">
      <c r="A94" s="30"/>
      <c r="B94" s="29"/>
      <c r="C94" s="2" t="s">
        <v>34</v>
      </c>
      <c r="D94" s="3">
        <v>25.622430000000001</v>
      </c>
      <c r="E94" s="6"/>
    </row>
    <row r="95" spans="1:5" ht="15.75" x14ac:dyDescent="0.25">
      <c r="A95" s="30"/>
      <c r="B95" s="29"/>
      <c r="C95" s="2" t="s">
        <v>35</v>
      </c>
      <c r="D95" s="3">
        <v>15.42</v>
      </c>
      <c r="E95" s="6"/>
    </row>
    <row r="96" spans="1:5" ht="15.75" x14ac:dyDescent="0.25">
      <c r="A96" s="30"/>
      <c r="B96" s="29"/>
      <c r="C96" s="2" t="s">
        <v>36</v>
      </c>
      <c r="D96" s="3">
        <v>19.013999999999999</v>
      </c>
      <c r="E96" s="6">
        <v>7.26E-3</v>
      </c>
    </row>
    <row r="97" spans="1:5" ht="15.75" x14ac:dyDescent="0.25">
      <c r="A97" s="30"/>
      <c r="B97" s="29"/>
      <c r="C97" s="2" t="s">
        <v>37</v>
      </c>
      <c r="D97" s="3">
        <v>12.715</v>
      </c>
      <c r="E97" s="6"/>
    </row>
    <row r="98" spans="1:5" ht="15.75" x14ac:dyDescent="0.25">
      <c r="A98" s="30"/>
      <c r="B98" s="29"/>
      <c r="C98" s="2" t="s">
        <v>38</v>
      </c>
      <c r="D98" s="3">
        <v>18.8</v>
      </c>
      <c r="E98" s="6"/>
    </row>
    <row r="99" spans="1:5" ht="15.75" x14ac:dyDescent="0.25">
      <c r="A99" s="30"/>
      <c r="B99" s="29"/>
      <c r="C99" s="2" t="s">
        <v>39</v>
      </c>
      <c r="D99" s="3">
        <v>44.3</v>
      </c>
      <c r="E99" s="6"/>
    </row>
    <row r="100" spans="1:5" ht="15.75" x14ac:dyDescent="0.25">
      <c r="A100" s="30"/>
      <c r="B100" s="29"/>
      <c r="C100" s="2" t="s">
        <v>40</v>
      </c>
      <c r="D100" s="3">
        <v>15.105</v>
      </c>
      <c r="E100" s="6">
        <v>4.478E-2</v>
      </c>
    </row>
    <row r="101" spans="1:5" ht="15.75" x14ac:dyDescent="0.25">
      <c r="A101" s="30"/>
      <c r="B101" s="29"/>
      <c r="C101" s="2" t="s">
        <v>41</v>
      </c>
      <c r="D101" s="3">
        <v>20.195</v>
      </c>
      <c r="E101" s="6"/>
    </row>
    <row r="102" spans="1:5" ht="15.75" x14ac:dyDescent="0.25">
      <c r="A102" s="30"/>
      <c r="B102" s="29"/>
      <c r="C102" s="2" t="s">
        <v>42</v>
      </c>
      <c r="D102" s="3">
        <v>14.863</v>
      </c>
      <c r="E102" s="6"/>
    </row>
    <row r="103" spans="1:5" ht="15.75" x14ac:dyDescent="0.25">
      <c r="A103" s="30"/>
      <c r="B103" s="29"/>
      <c r="C103" s="2" t="s">
        <v>43</v>
      </c>
      <c r="D103" s="3">
        <v>31</v>
      </c>
      <c r="E103" s="6"/>
    </row>
    <row r="104" spans="1:5" ht="15.75" x14ac:dyDescent="0.25">
      <c r="A104" s="30"/>
      <c r="B104" s="29"/>
      <c r="C104" s="2" t="s">
        <v>44</v>
      </c>
      <c r="D104" s="3">
        <v>18.05</v>
      </c>
      <c r="E104" s="6"/>
    </row>
    <row r="105" spans="1:5" ht="15.75" x14ac:dyDescent="0.25">
      <c r="A105" s="30"/>
      <c r="B105" s="29"/>
      <c r="C105" s="2" t="s">
        <v>45</v>
      </c>
      <c r="D105" s="3">
        <v>20.59</v>
      </c>
      <c r="E105" s="6"/>
    </row>
    <row r="106" spans="1:5" ht="15.75" x14ac:dyDescent="0.25">
      <c r="A106" s="30"/>
      <c r="B106" s="29"/>
      <c r="C106" s="2" t="s">
        <v>46</v>
      </c>
      <c r="D106" s="3">
        <v>21</v>
      </c>
      <c r="E106" s="6"/>
    </row>
    <row r="107" spans="1:5" ht="15.75" x14ac:dyDescent="0.25">
      <c r="A107" s="30"/>
      <c r="B107" s="29"/>
      <c r="C107" s="2" t="s">
        <v>47</v>
      </c>
      <c r="D107" s="3">
        <v>19.50104</v>
      </c>
      <c r="E107" s="6"/>
    </row>
    <row r="108" spans="1:5" ht="31.5" x14ac:dyDescent="0.25">
      <c r="A108" s="30"/>
      <c r="B108" s="29"/>
      <c r="C108" s="2" t="s">
        <v>51</v>
      </c>
      <c r="D108" s="3">
        <v>727.52508</v>
      </c>
      <c r="E108" s="6"/>
    </row>
    <row r="109" spans="1:5" ht="15.75" x14ac:dyDescent="0.25">
      <c r="A109" s="30"/>
      <c r="B109" s="29"/>
      <c r="C109" s="2" t="s">
        <v>69</v>
      </c>
      <c r="D109" s="3">
        <v>103</v>
      </c>
      <c r="E109" s="6"/>
    </row>
    <row r="110" spans="1:5" ht="15.75" x14ac:dyDescent="0.25">
      <c r="A110" s="5"/>
      <c r="B110" s="5"/>
      <c r="C110" s="18" t="s">
        <v>12</v>
      </c>
      <c r="D110" s="8">
        <f>SUM(D93:D109)</f>
        <v>9321.8735599999945</v>
      </c>
      <c r="E110" s="8">
        <f>SUM(E93:E109)</f>
        <v>0.96376000000000006</v>
      </c>
    </row>
    <row r="111" spans="1:5" ht="15.75" x14ac:dyDescent="0.25">
      <c r="A111" s="1"/>
      <c r="B111" s="1"/>
      <c r="C111" s="20" t="s">
        <v>5</v>
      </c>
      <c r="D111" s="4">
        <f>SUM(D110+D90+D56+D29)</f>
        <v>85504.966709999993</v>
      </c>
      <c r="E111" s="4">
        <f>SUM(E110+E90+E56+E29)</f>
        <v>279.52391999999998</v>
      </c>
    </row>
    <row r="112" spans="1:5" ht="15.75" x14ac:dyDescent="0.25">
      <c r="D112" s="10"/>
    </row>
    <row r="116" spans="6:6" x14ac:dyDescent="0.25">
      <c r="F116" t="s">
        <v>53</v>
      </c>
    </row>
  </sheetData>
  <mergeCells count="16">
    <mergeCell ref="A58:A89"/>
    <mergeCell ref="B58:B89"/>
    <mergeCell ref="A92:A109"/>
    <mergeCell ref="B92:B109"/>
    <mergeCell ref="A31:A55"/>
    <mergeCell ref="B31:B55"/>
    <mergeCell ref="A11:A28"/>
    <mergeCell ref="B11:B28"/>
    <mergeCell ref="A9:E9"/>
    <mergeCell ref="A8:E8"/>
    <mergeCell ref="D7:E7"/>
    <mergeCell ref="C5:E5"/>
    <mergeCell ref="D1:E1"/>
    <mergeCell ref="C2:E2"/>
    <mergeCell ref="C3:E3"/>
    <mergeCell ref="C4:E4"/>
  </mergeCells>
  <pageMargins left="0.25" right="0.25" top="0.75" bottom="0.75" header="0.3" footer="0.3"/>
  <pageSetup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Ingrida Maksvytienė</cp:lastModifiedBy>
  <cp:lastPrinted>2025-05-21T13:37:10Z</cp:lastPrinted>
  <dcterms:created xsi:type="dcterms:W3CDTF">2018-12-27T07:15:51Z</dcterms:created>
  <dcterms:modified xsi:type="dcterms:W3CDTF">2026-02-05T09:57:52Z</dcterms:modified>
</cp:coreProperties>
</file>